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36-ASSESSORIA COMAP\SUPERVISÃO 2024\EMPRESAS CLASSIFICADAS\CMP CONSTRUTORA MARCELINO PORTO LTDA\"/>
    </mc:Choice>
  </mc:AlternateContent>
  <xr:revisionPtr revIDLastSave="0" documentId="13_ncr:1_{A17D2D38-4AAB-4FF2-9F7B-881EB7F62C9E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Avaliação" sheetId="1" r:id="rId1"/>
    <sheet name="Planilha1" sheetId="9" r:id="rId2"/>
    <sheet name="Planilha8" sheetId="8" state="hidden" r:id="rId3"/>
    <sheet name="Planilha7" sheetId="7" state="hidden" r:id="rId4"/>
    <sheet name="Planilha6" sheetId="6" state="hidden" r:id="rId5"/>
    <sheet name="Planilha4" sheetId="4" state="hidden" r:id="rId6"/>
    <sheet name="Planilha2" sheetId="2" state="hidden" r:id="rId7"/>
    <sheet name="Planilha3" sheetId="3" state="hidden" r:id="rId8"/>
    <sheet name="Planilha5" sheetId="5" state="hidden" r:id="rId9"/>
  </sheets>
  <definedNames>
    <definedName name="_xlnm._FilterDatabase" localSheetId="0" hidden="1">Avaliação!$A$1:$L$1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9" l="1"/>
  <c r="C5" i="9"/>
  <c r="B5" i="9"/>
  <c r="K16" i="1"/>
  <c r="L16" i="1" s="1"/>
  <c r="C4" i="9" s="1"/>
  <c r="I12" i="1"/>
  <c r="J12" i="1" s="1"/>
  <c r="I8" i="1"/>
  <c r="J8" i="1" s="1"/>
  <c r="I7" i="1"/>
  <c r="J7" i="1" s="1"/>
  <c r="I6" i="1"/>
  <c r="J6" i="1" s="1"/>
  <c r="I5" i="1"/>
  <c r="J5" i="1" s="1"/>
  <c r="I4" i="1"/>
  <c r="J4" i="1" s="1"/>
  <c r="I9" i="1"/>
  <c r="J9" i="1" s="1"/>
  <c r="B3" i="9"/>
  <c r="B2" i="9"/>
  <c r="I19" i="1" l="1"/>
  <c r="J19" i="1" s="1"/>
  <c r="K19" i="1" s="1"/>
  <c r="L19" i="1" s="1"/>
  <c r="I7" i="3"/>
  <c r="J7" i="3" s="1"/>
  <c r="I6" i="3"/>
  <c r="J6" i="3" s="1"/>
  <c r="I5" i="3"/>
  <c r="J5" i="3" s="1"/>
  <c r="I4" i="3"/>
  <c r="J4" i="3" s="1"/>
  <c r="I3" i="3"/>
  <c r="J3" i="3" s="1"/>
  <c r="I2" i="3"/>
  <c r="J2" i="3" s="1"/>
  <c r="K12" i="1" l="1"/>
  <c r="L12" i="1" s="1"/>
  <c r="C3" i="9" s="1"/>
  <c r="K2" i="3"/>
  <c r="L2" i="3" s="1"/>
  <c r="I10" i="2"/>
  <c r="J10" i="2" s="1"/>
  <c r="L10" i="2" s="1"/>
  <c r="I8" i="2"/>
  <c r="J8" i="2" s="1"/>
  <c r="I7" i="2"/>
  <c r="J7" i="2" s="1"/>
  <c r="I6" i="2"/>
  <c r="J6" i="2" s="1"/>
  <c r="I5" i="2"/>
  <c r="J5" i="2" s="1"/>
  <c r="I4" i="2"/>
  <c r="J4" i="2" s="1"/>
  <c r="I3" i="2"/>
  <c r="J3" i="2" s="1"/>
  <c r="K3" i="2" l="1"/>
  <c r="L3" i="2" s="1"/>
  <c r="I2" i="1"/>
  <c r="J2" i="1" s="1"/>
  <c r="K2" i="1" s="1"/>
  <c r="L2" i="1" s="1"/>
  <c r="C2" i="9" s="1"/>
</calcChain>
</file>

<file path=xl/sharedStrings.xml><?xml version="1.0" encoding="utf-8"?>
<sst xmlns="http://schemas.openxmlformats.org/spreadsheetml/2006/main" count="453" uniqueCount="135">
  <si>
    <t>Engeduc</t>
  </si>
  <si>
    <t>CAT_ENGEDUC_ESCOLA PADRAO FNDE 6S (1).pdf</t>
  </si>
  <si>
    <t>CAT_ENGEDUC_QUADRA_FNDE 6S (2).pdf</t>
  </si>
  <si>
    <t>CAT_ENGENHEIRO_ROMERSON_CHECHE_FNDE.pdf</t>
  </si>
  <si>
    <t>CAT_ENGENHEIRO_ROMERSON_ESCOLA FNDE_12S.pdf</t>
  </si>
  <si>
    <t>CAT_ENGENHEIRO_ROMERSON_QUADRA FNDE.pdf</t>
  </si>
  <si>
    <t>CAT_ESCOLA DE 12 SALAS-2.pdf</t>
  </si>
  <si>
    <t>Kilzer</t>
  </si>
  <si>
    <t>CERTIDÃO DE ACERVO TÉCNICO COM ATESTADO 1.pdf</t>
  </si>
  <si>
    <t>CERTIDÃO DE ACERVO TÉCNICO COM ATESTADO 2.pdf</t>
  </si>
  <si>
    <t>CERTIDÃO DE ACERVO TÉCNICO COM ATESTADO 3.pdf</t>
  </si>
  <si>
    <t>Hugo rafael Alves de Oliveira</t>
  </si>
  <si>
    <t>Romerson de Sousa Bezerra</t>
  </si>
  <si>
    <t>CERTIDÃO DE ACERVO TÉCNICO COM ATESTADO 4.pdf</t>
  </si>
  <si>
    <t>PR1</t>
  </si>
  <si>
    <t>m. CAT mais Atestado Ger Fisc Manut Carropel.pdf</t>
  </si>
  <si>
    <t>Pablo Oliveira Rolim</t>
  </si>
  <si>
    <t>n. CAT mais atestado execução Pablo.pdf</t>
  </si>
  <si>
    <t>o. CAT mais Atestado Projetos BIM ES PR1 Pablo.pdf</t>
  </si>
  <si>
    <t>p. CAT mais Atestado Projetos AllQuímica PR1 Pablo.pdf</t>
  </si>
  <si>
    <t>34-Atestado-TRF-Fiscalizacao.pdf</t>
  </si>
  <si>
    <t>Ricardo de Magalhães Santiago</t>
  </si>
  <si>
    <t>58-Atestado-Parcial-PMPA-Poa-Sustentavel---Santiago.pdf</t>
  </si>
  <si>
    <t>56-Atestado-PROTAGON---Santiago.pdf</t>
  </si>
  <si>
    <t xml:space="preserve">SANTIAGO </t>
  </si>
  <si>
    <t>STUQUI</t>
  </si>
  <si>
    <t>WLUCENA</t>
  </si>
  <si>
    <t>Dirceu Magi Stuqui</t>
  </si>
  <si>
    <t>Dirceu - CAT e Atestado Autenticado Coolvap.pdf</t>
  </si>
  <si>
    <t>Dirceu - CAT e Atestado Averbado Infraero.pdf</t>
  </si>
  <si>
    <t>Dirceu - CAT e Atestado Averbado SENAC Itajaí.pdf</t>
  </si>
  <si>
    <t>Dirceu - CAT e Atestado Averbado Sest Senat Curitiba.pdf</t>
  </si>
  <si>
    <t>Francisco Airton Davila Lucena</t>
  </si>
  <si>
    <t>CERT A. TECNICO + DEC. CAPAC. TECNICA  TRIUNFO.pdf</t>
  </si>
  <si>
    <t>Jorge Fernando Gondin Silva</t>
  </si>
  <si>
    <t>comprovante_qualificacao_tecnica_2020-03-09_12-57-08.pdf</t>
  </si>
  <si>
    <t>NOVO HORIZONTE</t>
  </si>
  <si>
    <t>comprovante_qualificacao_tecnica_2020-03-09_13-04-55.pdf</t>
  </si>
  <si>
    <t>comprovante_qualificacao_tecnica_2020-03-09_13-06-07.pdf</t>
  </si>
  <si>
    <t>comprovante_qualificacao_tecnica_2020-03-09_12-58-50.pdf</t>
  </si>
  <si>
    <t>comprovante_qualificacao_tecnica_2020-03-09_13-03-58.pdf</t>
  </si>
  <si>
    <t>comprovante_qualificacao_tecnica_2020-03-09_13-10-03.pdf</t>
  </si>
  <si>
    <t>FORMIGA</t>
  </si>
  <si>
    <t>Johnson Nascimento Araújo</t>
  </si>
  <si>
    <t>9.11.2.CAT e Atestado Johnson Nascimento Araújo.pdf</t>
  </si>
  <si>
    <t>Empresa</t>
  </si>
  <si>
    <t>Responsável Técnico Avaliado</t>
  </si>
  <si>
    <t>Documentação utilizada na avaliação</t>
  </si>
  <si>
    <t>Tipo de Documento</t>
  </si>
  <si>
    <t>Serviço realizado</t>
  </si>
  <si>
    <t>Tipo de Obra</t>
  </si>
  <si>
    <t>CAT</t>
  </si>
  <si>
    <t>fiscalização</t>
  </si>
  <si>
    <t>Espaço Educativo 06 salas padrão FNDE</t>
  </si>
  <si>
    <t>Início do Serviço</t>
  </si>
  <si>
    <t>Fim do Serviço</t>
  </si>
  <si>
    <t>Tempo em dias</t>
  </si>
  <si>
    <t>Tempo em meses</t>
  </si>
  <si>
    <t>Quadra projeto padrão FNDE</t>
  </si>
  <si>
    <t>Creche tipo B padrão FNDE</t>
  </si>
  <si>
    <t>Escola 12 salas padrão FNDE</t>
  </si>
  <si>
    <t xml:space="preserve">execução e projeto </t>
  </si>
  <si>
    <t xml:space="preserve">galpão  de 700m² em estrutura metálica </t>
  </si>
  <si>
    <t xml:space="preserve">execução </t>
  </si>
  <si>
    <t>reforma de edifício com 02 pavimentos</t>
  </si>
  <si>
    <t>execução</t>
  </si>
  <si>
    <t>reforma pédio câmara Municipal de Penalva- MA</t>
  </si>
  <si>
    <t>reforma de pédios municipais de Santo Amaro-MA</t>
  </si>
  <si>
    <t>anos</t>
  </si>
  <si>
    <t>reforma, ampliação e modernização de Terminal de Passageiros no Aeroporto de Navegantes - SC</t>
  </si>
  <si>
    <t>obra nova unidade SENAC Itajaí</t>
  </si>
  <si>
    <t xml:space="preserve">fiscalização </t>
  </si>
  <si>
    <t>obra de alvenaria com 8.840m²</t>
  </si>
  <si>
    <t>projeto e execução</t>
  </si>
  <si>
    <t xml:space="preserve">galpões </t>
  </si>
  <si>
    <t>Hospital AMA</t>
  </si>
  <si>
    <t>Centro de Empreendedorismo UFMA</t>
  </si>
  <si>
    <t>Quadra Poliesportiva</t>
  </si>
  <si>
    <t>supervisão</t>
  </si>
  <si>
    <t>obras FNDE</t>
  </si>
  <si>
    <t>Reforma centro cirurgico e de terapia intensiva 454,18m²</t>
  </si>
  <si>
    <t xml:space="preserve">Muro, Guarita e Portico </t>
  </si>
  <si>
    <t>conservação e manutenção preventiva da Igreja Nossa Senhora do Carmo</t>
  </si>
  <si>
    <t>serviços no prédio sede da Subseção Judiciária - Cidade do Rio Grande RS</t>
  </si>
  <si>
    <t>edifições residenciais 09 apartamentos</t>
  </si>
  <si>
    <t>Programa Orla POA</t>
  </si>
  <si>
    <t>meses</t>
  </si>
  <si>
    <t>Fiscalização</t>
  </si>
  <si>
    <t>ATESTADO DE CAPACIDADE TÉCNICA</t>
  </si>
  <si>
    <t>Técnico avaliado</t>
  </si>
  <si>
    <t xml:space="preserve">Tempo de Experiência </t>
  </si>
  <si>
    <t>Comprovante de Registro CREA/CAU</t>
  </si>
  <si>
    <t>Comprovação de Habilitação Técnica</t>
  </si>
  <si>
    <t xml:space="preserve">Comprovação de vinculo profissional </t>
  </si>
  <si>
    <t>Observações</t>
  </si>
  <si>
    <t>SIM</t>
  </si>
  <si>
    <t>CERTIDÃO CREA</t>
  </si>
  <si>
    <t>CERTIDÃO DE REGISTRO DE QUITAÇÃO</t>
  </si>
  <si>
    <t>NÃO</t>
  </si>
  <si>
    <t>Apresentou todas as documentações</t>
  </si>
  <si>
    <t>Empresa apta</t>
  </si>
  <si>
    <t>CMP</t>
  </si>
  <si>
    <t>Marcelino Epaminondas Porto</t>
  </si>
  <si>
    <t>Projeto e fiscalização</t>
  </si>
  <si>
    <t>Impermeabilização de cobertura e plantas</t>
  </si>
  <si>
    <t>CAT_CMP_1564/2009</t>
  </si>
  <si>
    <t>Execução e reforma de edificações</t>
  </si>
  <si>
    <t>Reforma da Embaizada dos EUA</t>
  </si>
  <si>
    <t>CAT_CMP_1148/2008</t>
  </si>
  <si>
    <t>Certidão de Acervo Técnico</t>
  </si>
  <si>
    <t>Atestado de capacidade ténica</t>
  </si>
  <si>
    <t>Novos pavilhões B10 e B13 CEASA</t>
  </si>
  <si>
    <t>Marconio Ferreira Porto</t>
  </si>
  <si>
    <t>Atestado</t>
  </si>
  <si>
    <t>Acompanhamento e fiscalização</t>
  </si>
  <si>
    <t>Edificio sede da superintendência em Palmas</t>
  </si>
  <si>
    <t>Execução de obras</t>
  </si>
  <si>
    <t>Reforma do 5° pavimento do Centro de Excelência Anchieta</t>
  </si>
  <si>
    <t>CAT_CMP_0729/2007</t>
  </si>
  <si>
    <t>Supervisão/monitoramento</t>
  </si>
  <si>
    <t>Obras da educação estado do ES</t>
  </si>
  <si>
    <t>CAT_CMP_1762/2010</t>
  </si>
  <si>
    <t>CAT_Marcelino_720170000201</t>
  </si>
  <si>
    <t>Execução de estrutura</t>
  </si>
  <si>
    <t>Realização de estrutura metálica</t>
  </si>
  <si>
    <t>CAT_CMP_07201500001135</t>
  </si>
  <si>
    <t>Escolas do DF</t>
  </si>
  <si>
    <t>Fiscalização e execução</t>
  </si>
  <si>
    <t>Edificio sede da TRT 17ª Região</t>
  </si>
  <si>
    <t>João Antônio da Silva</t>
  </si>
  <si>
    <t>Certidão de Registro de quitação não apresentada. Não possui documentação de comprovação de habilitação técnica (atestado não possui assinaturas). Não possui comprovação de vínculo profissional</t>
  </si>
  <si>
    <t>Certidão de Registro de quitação não apresentada. Não possui documentação de comprovação de habilitação técnica (não possui data de execução). Não possui comprovação de vínculo profissional</t>
  </si>
  <si>
    <t>João Barbosa Porto</t>
  </si>
  <si>
    <t>Documento sem assinatura</t>
  </si>
  <si>
    <t>Certidão de Registro de quitação não apresentada. Não possui comprovação de vínculo profissional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</si>
</sst>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17" xfId="0" applyBorder="1"/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workbookViewId="0">
      <pane ySplit="1" topLeftCell="A5" activePane="bottomLeft" state="frozen"/>
      <selection pane="bottomLeft" activeCell="O12" sqref="O12"/>
    </sheetView>
  </sheetViews>
  <sheetFormatPr defaultRowHeight="15" x14ac:dyDescent="0.25"/>
  <cols>
    <col min="1" max="1" width="13.28515625" customWidth="1"/>
    <col min="2" max="2" width="34.28515625" customWidth="1"/>
    <col min="3" max="3" width="25.28515625" style="6" customWidth="1"/>
    <col min="4" max="4" width="19.7109375" customWidth="1"/>
    <col min="5" max="5" width="17.140625" customWidth="1"/>
    <col min="6" max="6" width="26.42578125" style="6" customWidth="1"/>
    <col min="7" max="7" width="10.7109375" bestFit="1" customWidth="1"/>
    <col min="8" max="8" width="11.42578125" customWidth="1"/>
    <col min="9" max="9" width="14.5703125" bestFit="1" customWidth="1"/>
    <col min="10" max="10" width="16.7109375" customWidth="1"/>
    <col min="11" max="11" width="9.140625" customWidth="1"/>
  </cols>
  <sheetData>
    <row r="1" spans="1:12" ht="30" x14ac:dyDescent="0.25">
      <c r="A1" s="35" t="s">
        <v>45</v>
      </c>
      <c r="B1" s="36" t="s">
        <v>46</v>
      </c>
      <c r="C1" s="36" t="s">
        <v>47</v>
      </c>
      <c r="D1" s="36" t="s">
        <v>48</v>
      </c>
      <c r="E1" s="36" t="s">
        <v>49</v>
      </c>
      <c r="F1" s="36" t="s">
        <v>50</v>
      </c>
      <c r="G1" s="36" t="s">
        <v>54</v>
      </c>
      <c r="H1" s="36" t="s">
        <v>55</v>
      </c>
      <c r="I1" s="36" t="s">
        <v>56</v>
      </c>
      <c r="J1" s="36" t="s">
        <v>57</v>
      </c>
      <c r="K1" s="37" t="s">
        <v>86</v>
      </c>
      <c r="L1" s="38" t="s">
        <v>68</v>
      </c>
    </row>
    <row r="2" spans="1:12" ht="30" x14ac:dyDescent="0.25">
      <c r="A2" s="39" t="s">
        <v>101</v>
      </c>
      <c r="B2" s="25" t="s">
        <v>102</v>
      </c>
      <c r="C2" s="15" t="s">
        <v>105</v>
      </c>
      <c r="D2" s="15" t="s">
        <v>109</v>
      </c>
      <c r="E2" s="15" t="s">
        <v>103</v>
      </c>
      <c r="F2" s="15" t="s">
        <v>104</v>
      </c>
      <c r="G2" s="16">
        <v>38201</v>
      </c>
      <c r="H2" s="16">
        <v>38232</v>
      </c>
      <c r="I2" s="14">
        <f>H2-G2</f>
        <v>31</v>
      </c>
      <c r="J2" s="14">
        <f>I2/30</f>
        <v>1.0333333333333334</v>
      </c>
      <c r="K2" s="55">
        <f>SUM(J2:J10)</f>
        <v>54.833333333333336</v>
      </c>
      <c r="L2" s="56">
        <f>K2/12</f>
        <v>4.5694444444444446</v>
      </c>
    </row>
    <row r="3" spans="1:12" ht="45" x14ac:dyDescent="0.25">
      <c r="A3" s="53"/>
      <c r="B3" s="54"/>
      <c r="C3" s="15" t="s">
        <v>96</v>
      </c>
      <c r="D3" s="15" t="s">
        <v>97</v>
      </c>
      <c r="E3" s="15"/>
      <c r="F3" s="15"/>
      <c r="G3" s="16"/>
      <c r="H3" s="16"/>
      <c r="I3" s="14"/>
      <c r="J3" s="14"/>
      <c r="K3" s="55"/>
      <c r="L3" s="56"/>
    </row>
    <row r="4" spans="1:12" ht="30" x14ac:dyDescent="0.25">
      <c r="A4" s="53"/>
      <c r="B4" s="54"/>
      <c r="C4" s="15" t="s">
        <v>110</v>
      </c>
      <c r="D4" s="15" t="s">
        <v>113</v>
      </c>
      <c r="E4" s="15" t="s">
        <v>87</v>
      </c>
      <c r="F4" s="15" t="s">
        <v>111</v>
      </c>
      <c r="G4" s="16">
        <v>43312</v>
      </c>
      <c r="H4" s="16">
        <v>43769</v>
      </c>
      <c r="I4" s="14">
        <f t="shared" ref="I4:I9" si="0">H4-G4</f>
        <v>457</v>
      </c>
      <c r="J4" s="14">
        <f t="shared" ref="J4:J9" si="1">I4/30</f>
        <v>15.233333333333333</v>
      </c>
      <c r="K4" s="55"/>
      <c r="L4" s="56"/>
    </row>
    <row r="5" spans="1:12" ht="45" x14ac:dyDescent="0.25">
      <c r="A5" s="53"/>
      <c r="B5" s="54"/>
      <c r="C5" s="15" t="s">
        <v>118</v>
      </c>
      <c r="D5" s="15" t="s">
        <v>109</v>
      </c>
      <c r="E5" s="15" t="s">
        <v>116</v>
      </c>
      <c r="F5" s="15" t="s">
        <v>117</v>
      </c>
      <c r="G5" s="16">
        <v>38975</v>
      </c>
      <c r="H5" s="16">
        <v>39004</v>
      </c>
      <c r="I5" s="14">
        <f t="shared" si="0"/>
        <v>29</v>
      </c>
      <c r="J5" s="14">
        <f t="shared" si="1"/>
        <v>0.96666666666666667</v>
      </c>
      <c r="K5" s="55"/>
      <c r="L5" s="56"/>
    </row>
    <row r="6" spans="1:12" ht="30" x14ac:dyDescent="0.25">
      <c r="A6" s="53"/>
      <c r="B6" s="54"/>
      <c r="C6" s="15" t="s">
        <v>121</v>
      </c>
      <c r="D6" s="15" t="s">
        <v>109</v>
      </c>
      <c r="E6" s="15" t="s">
        <v>119</v>
      </c>
      <c r="F6" s="15" t="s">
        <v>120</v>
      </c>
      <c r="G6" s="16">
        <v>40255</v>
      </c>
      <c r="H6" s="16">
        <v>40620</v>
      </c>
      <c r="I6" s="14">
        <f t="shared" si="0"/>
        <v>365</v>
      </c>
      <c r="J6" s="14">
        <f t="shared" si="1"/>
        <v>12.166666666666666</v>
      </c>
      <c r="K6" s="55"/>
      <c r="L6" s="56"/>
    </row>
    <row r="7" spans="1:12" ht="30" x14ac:dyDescent="0.25">
      <c r="A7" s="53"/>
      <c r="B7" s="54"/>
      <c r="C7" s="15" t="s">
        <v>122</v>
      </c>
      <c r="D7" s="15" t="s">
        <v>109</v>
      </c>
      <c r="E7" s="15" t="s">
        <v>123</v>
      </c>
      <c r="F7" s="15" t="s">
        <v>124</v>
      </c>
      <c r="G7" s="16">
        <v>42248</v>
      </c>
      <c r="H7" s="16">
        <v>42400</v>
      </c>
      <c r="I7" s="14">
        <f t="shared" si="0"/>
        <v>152</v>
      </c>
      <c r="J7" s="14">
        <f t="shared" si="1"/>
        <v>5.0666666666666664</v>
      </c>
      <c r="K7" s="55"/>
      <c r="L7" s="56"/>
    </row>
    <row r="8" spans="1:12" ht="30" x14ac:dyDescent="0.25">
      <c r="A8" s="53"/>
      <c r="B8" s="54"/>
      <c r="C8" s="15" t="s">
        <v>125</v>
      </c>
      <c r="D8" s="15" t="s">
        <v>109</v>
      </c>
      <c r="E8" s="15" t="s">
        <v>127</v>
      </c>
      <c r="F8" s="15" t="s">
        <v>126</v>
      </c>
      <c r="G8" s="16">
        <v>41743</v>
      </c>
      <c r="H8" s="16">
        <v>42004</v>
      </c>
      <c r="I8" s="14">
        <f t="shared" si="0"/>
        <v>261</v>
      </c>
      <c r="J8" s="14">
        <f t="shared" si="1"/>
        <v>8.6999999999999993</v>
      </c>
      <c r="K8" s="55"/>
      <c r="L8" s="56"/>
    </row>
    <row r="9" spans="1:12" ht="45" x14ac:dyDescent="0.25">
      <c r="A9" s="53"/>
      <c r="B9" s="54"/>
      <c r="C9" s="15" t="s">
        <v>108</v>
      </c>
      <c r="D9" s="15" t="s">
        <v>109</v>
      </c>
      <c r="E9" s="15" t="s">
        <v>106</v>
      </c>
      <c r="F9" s="15" t="s">
        <v>107</v>
      </c>
      <c r="G9" s="16">
        <v>39233</v>
      </c>
      <c r="H9" s="16">
        <v>39583</v>
      </c>
      <c r="I9" s="14">
        <f t="shared" si="0"/>
        <v>350</v>
      </c>
      <c r="J9" s="14">
        <f t="shared" si="1"/>
        <v>11.666666666666666</v>
      </c>
      <c r="K9" s="55"/>
      <c r="L9" s="56"/>
    </row>
    <row r="10" spans="1:12" x14ac:dyDescent="0.25">
      <c r="A10" s="40"/>
      <c r="B10" s="20"/>
      <c r="C10" s="18"/>
      <c r="D10" s="18"/>
      <c r="E10" s="18"/>
      <c r="F10" s="18"/>
      <c r="G10" s="19"/>
      <c r="H10" s="19"/>
      <c r="I10" s="17"/>
      <c r="J10" s="17"/>
      <c r="K10" s="55"/>
      <c r="L10" s="56"/>
    </row>
    <row r="11" spans="1:12" ht="34.5" customHeight="1" x14ac:dyDescent="0.25">
      <c r="A11" s="41"/>
      <c r="B11" s="6"/>
      <c r="C11" s="18"/>
      <c r="D11" s="18"/>
      <c r="E11" s="18"/>
      <c r="F11" s="18"/>
      <c r="G11" s="18"/>
      <c r="H11" s="18"/>
      <c r="I11" s="24"/>
      <c r="J11" s="24"/>
      <c r="K11" s="17"/>
      <c r="L11" s="42"/>
    </row>
    <row r="12" spans="1:12" ht="26.25" customHeight="1" x14ac:dyDescent="0.25">
      <c r="A12" s="57" t="s">
        <v>101</v>
      </c>
      <c r="B12" s="58" t="s">
        <v>132</v>
      </c>
      <c r="C12" s="15" t="s">
        <v>125</v>
      </c>
      <c r="D12" s="15" t="s">
        <v>109</v>
      </c>
      <c r="E12" s="15" t="s">
        <v>127</v>
      </c>
      <c r="F12" s="15" t="s">
        <v>126</v>
      </c>
      <c r="G12" s="16">
        <v>41743</v>
      </c>
      <c r="H12" s="16">
        <v>42004</v>
      </c>
      <c r="I12" s="14">
        <f>H12-G12</f>
        <v>261</v>
      </c>
      <c r="J12" s="23">
        <f>I12/30</f>
        <v>8.6999999999999993</v>
      </c>
      <c r="K12" s="55">
        <f>SUM(J12:J13)</f>
        <v>8.6999999999999993</v>
      </c>
      <c r="L12" s="56">
        <f>K12/12</f>
        <v>0.72499999999999998</v>
      </c>
    </row>
    <row r="13" spans="1:12" ht="31.5" customHeight="1" x14ac:dyDescent="0.25">
      <c r="A13" s="57"/>
      <c r="B13" s="58"/>
      <c r="C13" s="15"/>
      <c r="D13" s="15"/>
      <c r="E13" s="15"/>
      <c r="F13" s="15"/>
      <c r="G13" s="16"/>
      <c r="H13" s="16"/>
      <c r="I13" s="14"/>
      <c r="J13" s="14"/>
      <c r="K13" s="55"/>
      <c r="L13" s="56"/>
    </row>
    <row r="14" spans="1:12" x14ac:dyDescent="0.25">
      <c r="A14" s="40"/>
      <c r="B14" s="17"/>
      <c r="C14" s="18"/>
      <c r="D14" s="18"/>
      <c r="E14" s="18"/>
      <c r="F14" s="18"/>
      <c r="G14" s="19"/>
      <c r="H14" s="19"/>
      <c r="I14" s="17"/>
      <c r="J14" s="17"/>
      <c r="K14" s="55"/>
      <c r="L14" s="56"/>
    </row>
    <row r="15" spans="1:12" ht="33" customHeight="1" x14ac:dyDescent="0.25">
      <c r="A15" s="43"/>
      <c r="C15" s="18"/>
      <c r="D15" s="44"/>
      <c r="E15" s="44"/>
      <c r="F15" s="18"/>
      <c r="G15" s="44"/>
      <c r="H15" s="44"/>
      <c r="I15" s="45"/>
      <c r="J15" s="45"/>
      <c r="K15" s="45"/>
      <c r="L15" s="46"/>
    </row>
    <row r="16" spans="1:12" ht="30" x14ac:dyDescent="0.25">
      <c r="A16" s="47" t="s">
        <v>101</v>
      </c>
      <c r="B16" s="25" t="s">
        <v>129</v>
      </c>
      <c r="C16" s="15" t="s">
        <v>88</v>
      </c>
      <c r="D16" s="21" t="s">
        <v>113</v>
      </c>
      <c r="E16" s="15" t="s">
        <v>114</v>
      </c>
      <c r="F16" s="15" t="s">
        <v>128</v>
      </c>
      <c r="G16" s="22">
        <v>43864</v>
      </c>
      <c r="H16" s="22">
        <v>44464</v>
      </c>
      <c r="I16" s="71" t="s">
        <v>133</v>
      </c>
      <c r="J16" s="72"/>
      <c r="K16" s="55">
        <f>SUM(J16:J17)</f>
        <v>0</v>
      </c>
      <c r="L16" s="56">
        <f>K16/12</f>
        <v>0</v>
      </c>
    </row>
    <row r="17" spans="1:12" x14ac:dyDescent="0.25">
      <c r="A17" s="48"/>
      <c r="C17" s="18"/>
      <c r="D17" s="44"/>
      <c r="E17" s="44"/>
      <c r="F17" s="18"/>
      <c r="G17" s="44"/>
      <c r="H17" s="44"/>
      <c r="I17" s="45"/>
      <c r="J17" s="45"/>
      <c r="K17" s="55"/>
      <c r="L17" s="56"/>
    </row>
    <row r="18" spans="1:12" ht="33" customHeight="1" x14ac:dyDescent="0.25">
      <c r="A18" s="43"/>
      <c r="C18" s="18"/>
      <c r="D18" s="44"/>
      <c r="E18" s="44"/>
      <c r="F18" s="18"/>
      <c r="G18" s="44"/>
      <c r="H18" s="44"/>
      <c r="I18" s="45"/>
      <c r="J18" s="45"/>
      <c r="K18" s="45"/>
      <c r="L18" s="46"/>
    </row>
    <row r="19" spans="1:12" ht="45" x14ac:dyDescent="0.25">
      <c r="A19" s="47" t="s">
        <v>101</v>
      </c>
      <c r="B19" s="25" t="s">
        <v>112</v>
      </c>
      <c r="C19" s="15" t="s">
        <v>88</v>
      </c>
      <c r="D19" s="21" t="s">
        <v>113</v>
      </c>
      <c r="E19" s="15" t="s">
        <v>114</v>
      </c>
      <c r="F19" s="15" t="s">
        <v>115</v>
      </c>
      <c r="G19" s="22"/>
      <c r="H19" s="22"/>
      <c r="I19" s="14">
        <f>H19-G19</f>
        <v>0</v>
      </c>
      <c r="J19" s="14">
        <f>I19/30</f>
        <v>0</v>
      </c>
      <c r="K19" s="55">
        <f>SUM(J19:J20)</f>
        <v>0</v>
      </c>
      <c r="L19" s="56">
        <f>K19/12</f>
        <v>0</v>
      </c>
    </row>
    <row r="20" spans="1:12" x14ac:dyDescent="0.25">
      <c r="A20" s="48"/>
      <c r="C20" s="18"/>
      <c r="D20" s="44"/>
      <c r="E20" s="44"/>
      <c r="F20" s="18"/>
      <c r="G20" s="44"/>
      <c r="H20" s="44"/>
      <c r="I20" s="45"/>
      <c r="J20" s="45"/>
      <c r="K20" s="55"/>
      <c r="L20" s="56"/>
    </row>
    <row r="21" spans="1:12" ht="15.75" thickBot="1" x14ac:dyDescent="0.3">
      <c r="A21" s="49"/>
      <c r="B21" s="50"/>
      <c r="C21" s="51"/>
      <c r="D21" s="50"/>
      <c r="E21" s="50"/>
      <c r="F21" s="51"/>
      <c r="G21" s="50"/>
      <c r="H21" s="50"/>
      <c r="I21" s="50"/>
      <c r="J21" s="50"/>
      <c r="K21" s="50"/>
      <c r="L21" s="52"/>
    </row>
  </sheetData>
  <autoFilter ref="A1:L1" xr:uid="{00000000-0009-0000-0000-000000000000}"/>
  <mergeCells count="11">
    <mergeCell ref="A12:A13"/>
    <mergeCell ref="B12:B13"/>
    <mergeCell ref="I16:J16"/>
    <mergeCell ref="K2:K10"/>
    <mergeCell ref="L2:L10"/>
    <mergeCell ref="K16:K17"/>
    <mergeCell ref="L16:L17"/>
    <mergeCell ref="K19:K20"/>
    <mergeCell ref="L19:L20"/>
    <mergeCell ref="L12:L14"/>
    <mergeCell ref="K12:K14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5273-7C31-4158-B66F-7CC7E056BFF2}">
  <dimension ref="A1:G6"/>
  <sheetViews>
    <sheetView tabSelected="1" workbookViewId="0">
      <selection activeCell="G12" sqref="G12"/>
    </sheetView>
  </sheetViews>
  <sheetFormatPr defaultRowHeight="15" x14ac:dyDescent="0.25"/>
  <cols>
    <col min="2" max="2" width="32" customWidth="1"/>
    <col min="3" max="3" width="21.7109375" customWidth="1"/>
    <col min="4" max="4" width="32" customWidth="1"/>
    <col min="5" max="5" width="35.140625" customWidth="1"/>
    <col min="6" max="6" width="38.28515625" customWidth="1"/>
    <col min="7" max="7" width="46.85546875" customWidth="1"/>
  </cols>
  <sheetData>
    <row r="1" spans="1:7" ht="30" x14ac:dyDescent="0.25">
      <c r="A1" s="31" t="s">
        <v>45</v>
      </c>
      <c r="B1" s="32" t="s">
        <v>89</v>
      </c>
      <c r="C1" s="33" t="s">
        <v>90</v>
      </c>
      <c r="D1" s="33" t="s">
        <v>91</v>
      </c>
      <c r="E1" s="33" t="s">
        <v>92</v>
      </c>
      <c r="F1" s="33" t="s">
        <v>93</v>
      </c>
      <c r="G1" s="33" t="s">
        <v>94</v>
      </c>
    </row>
    <row r="2" spans="1:7" x14ac:dyDescent="0.25">
      <c r="A2" s="60" t="s">
        <v>101</v>
      </c>
      <c r="B2" s="27" t="str">
        <f>Avaliação!B2</f>
        <v>Marcelino Epaminondas Porto</v>
      </c>
      <c r="C2" s="28">
        <f>Avaliação!L2</f>
        <v>4.5694444444444446</v>
      </c>
      <c r="D2" s="34" t="s">
        <v>95</v>
      </c>
      <c r="E2" s="34" t="s">
        <v>95</v>
      </c>
      <c r="F2" s="34" t="s">
        <v>95</v>
      </c>
      <c r="G2" s="15" t="s">
        <v>99</v>
      </c>
    </row>
    <row r="3" spans="1:7" ht="30" x14ac:dyDescent="0.25">
      <c r="A3" s="61"/>
      <c r="B3" s="29" t="str">
        <f>Avaliação!B12</f>
        <v>João Barbosa Porto</v>
      </c>
      <c r="C3" s="28">
        <f>Avaliação!L12</f>
        <v>0.72499999999999998</v>
      </c>
      <c r="D3" s="30" t="s">
        <v>98</v>
      </c>
      <c r="E3" s="34" t="s">
        <v>95</v>
      </c>
      <c r="F3" s="30" t="s">
        <v>98</v>
      </c>
      <c r="G3" s="26" t="s">
        <v>134</v>
      </c>
    </row>
    <row r="4" spans="1:7" ht="75" x14ac:dyDescent="0.25">
      <c r="A4" s="61"/>
      <c r="B4" s="29" t="str">
        <f>Avaliação!B16</f>
        <v>João Antônio da Silva</v>
      </c>
      <c r="C4" s="28">
        <f>Avaliação!L16</f>
        <v>0</v>
      </c>
      <c r="D4" s="30" t="s">
        <v>98</v>
      </c>
      <c r="E4" s="30" t="s">
        <v>98</v>
      </c>
      <c r="F4" s="30" t="s">
        <v>98</v>
      </c>
      <c r="G4" s="26" t="s">
        <v>130</v>
      </c>
    </row>
    <row r="5" spans="1:7" ht="60" x14ac:dyDescent="0.25">
      <c r="A5" s="62"/>
      <c r="B5" s="29" t="str">
        <f>Avaliação!B19</f>
        <v>Marconio Ferreira Porto</v>
      </c>
      <c r="C5" s="28">
        <f>Avaliação!L19</f>
        <v>0</v>
      </c>
      <c r="D5" s="30" t="s">
        <v>98</v>
      </c>
      <c r="E5" s="30" t="s">
        <v>98</v>
      </c>
      <c r="F5" s="30" t="s">
        <v>98</v>
      </c>
      <c r="G5" s="26" t="s">
        <v>131</v>
      </c>
    </row>
    <row r="6" spans="1:7" ht="23.25" x14ac:dyDescent="0.35">
      <c r="A6" s="59" t="s">
        <v>100</v>
      </c>
      <c r="B6" s="59"/>
      <c r="C6" s="59"/>
      <c r="D6" s="59"/>
      <c r="E6" s="59"/>
      <c r="F6" s="59"/>
      <c r="G6" s="59"/>
    </row>
  </sheetData>
  <mergeCells count="2">
    <mergeCell ref="A6:G6"/>
    <mergeCell ref="A2:A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H4" sqref="H4"/>
    </sheetView>
  </sheetViews>
  <sheetFormatPr defaultRowHeight="15" x14ac:dyDescent="0.25"/>
  <cols>
    <col min="1" max="1" width="9.140625" customWidth="1"/>
    <col min="2" max="2" width="8.7109375" customWidth="1"/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80" x14ac:dyDescent="0.25">
      <c r="A2" s="63" t="s">
        <v>24</v>
      </c>
      <c r="B2" s="63" t="s">
        <v>21</v>
      </c>
      <c r="C2" s="5" t="s">
        <v>20</v>
      </c>
      <c r="D2" s="5" t="s">
        <v>51</v>
      </c>
      <c r="E2" s="5" t="s">
        <v>52</v>
      </c>
      <c r="F2" s="5" t="s">
        <v>83</v>
      </c>
      <c r="G2" s="12">
        <v>41333</v>
      </c>
      <c r="H2" s="12">
        <v>41859</v>
      </c>
    </row>
    <row r="3" spans="1:8" ht="135" x14ac:dyDescent="0.25">
      <c r="A3" s="63"/>
      <c r="B3" s="63"/>
      <c r="C3" s="5" t="s">
        <v>22</v>
      </c>
      <c r="D3" s="5" t="s">
        <v>51</v>
      </c>
      <c r="E3" s="5" t="s">
        <v>52</v>
      </c>
      <c r="F3" s="5" t="s">
        <v>85</v>
      </c>
      <c r="G3" s="12">
        <v>43915</v>
      </c>
      <c r="H3" s="12">
        <v>44311</v>
      </c>
    </row>
    <row r="4" spans="1:8" ht="90" x14ac:dyDescent="0.25">
      <c r="A4" s="63"/>
      <c r="B4" s="63"/>
      <c r="C4" s="5" t="s">
        <v>23</v>
      </c>
      <c r="D4" s="5" t="s">
        <v>51</v>
      </c>
      <c r="E4" s="5" t="s">
        <v>71</v>
      </c>
      <c r="F4" s="5" t="s">
        <v>84</v>
      </c>
      <c r="G4" s="12">
        <v>43879</v>
      </c>
      <c r="H4" s="12">
        <v>44245</v>
      </c>
    </row>
  </sheetData>
  <mergeCells count="2">
    <mergeCell ref="A2:A4"/>
    <mergeCell ref="B2:B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20" x14ac:dyDescent="0.25">
      <c r="A2" s="13" t="s">
        <v>42</v>
      </c>
      <c r="B2" s="13" t="s">
        <v>43</v>
      </c>
      <c r="C2" s="5" t="s">
        <v>44</v>
      </c>
      <c r="D2" s="5" t="s">
        <v>51</v>
      </c>
      <c r="E2" s="5" t="s">
        <v>78</v>
      </c>
      <c r="F2" s="5" t="s">
        <v>79</v>
      </c>
      <c r="G2" s="12">
        <v>41457</v>
      </c>
      <c r="H2" s="12">
        <v>43647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workbookViewId="0">
      <selection activeCell="H4" sqref="H4"/>
    </sheetView>
  </sheetViews>
  <sheetFormatPr defaultRowHeight="15" x14ac:dyDescent="0.25"/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90" x14ac:dyDescent="0.25">
      <c r="A2" s="63" t="s">
        <v>0</v>
      </c>
      <c r="B2" s="63" t="s">
        <v>12</v>
      </c>
      <c r="C2" s="5" t="s">
        <v>1</v>
      </c>
      <c r="D2" s="5" t="s">
        <v>51</v>
      </c>
      <c r="E2" s="5" t="s">
        <v>52</v>
      </c>
      <c r="F2" s="5" t="s">
        <v>53</v>
      </c>
      <c r="G2" s="12">
        <v>42909</v>
      </c>
      <c r="H2" s="12">
        <v>44196</v>
      </c>
    </row>
    <row r="3" spans="1:8" ht="75" x14ac:dyDescent="0.25">
      <c r="A3" s="63"/>
      <c r="B3" s="63"/>
      <c r="C3" s="5" t="s">
        <v>2</v>
      </c>
      <c r="D3" s="5" t="s">
        <v>51</v>
      </c>
      <c r="E3" s="5" t="s">
        <v>52</v>
      </c>
      <c r="F3" s="5" t="s">
        <v>58</v>
      </c>
      <c r="G3" s="12">
        <v>42909</v>
      </c>
      <c r="H3" s="12">
        <v>44196</v>
      </c>
    </row>
    <row r="4" spans="1:8" ht="90" x14ac:dyDescent="0.25">
      <c r="A4" s="63"/>
      <c r="B4" s="63"/>
      <c r="C4" s="5" t="s">
        <v>3</v>
      </c>
      <c r="D4" s="5" t="s">
        <v>51</v>
      </c>
      <c r="E4" s="5" t="s">
        <v>52</v>
      </c>
      <c r="F4" s="5" t="s">
        <v>59</v>
      </c>
      <c r="G4" s="12">
        <v>42814</v>
      </c>
      <c r="H4" s="12">
        <v>42967</v>
      </c>
    </row>
    <row r="5" spans="1:8" ht="105" x14ac:dyDescent="0.25">
      <c r="A5" s="63"/>
      <c r="B5" s="63"/>
      <c r="C5" s="5" t="s">
        <v>4</v>
      </c>
      <c r="D5" s="5" t="s">
        <v>51</v>
      </c>
      <c r="E5" s="5" t="s">
        <v>52</v>
      </c>
      <c r="F5" s="5" t="s">
        <v>60</v>
      </c>
      <c r="G5" s="12">
        <v>42814</v>
      </c>
      <c r="H5" s="12">
        <v>43059</v>
      </c>
    </row>
    <row r="6" spans="1:8" ht="105" x14ac:dyDescent="0.25">
      <c r="A6" s="63"/>
      <c r="B6" s="63"/>
      <c r="C6" s="5" t="s">
        <v>5</v>
      </c>
      <c r="D6" s="5" t="s">
        <v>51</v>
      </c>
      <c r="E6" s="5" t="s">
        <v>52</v>
      </c>
      <c r="F6" s="5" t="s">
        <v>58</v>
      </c>
      <c r="G6" s="12">
        <v>42814</v>
      </c>
      <c r="H6" s="12">
        <v>42967</v>
      </c>
    </row>
    <row r="7" spans="1:8" ht="60" x14ac:dyDescent="0.25">
      <c r="A7" s="63"/>
      <c r="B7" s="63"/>
      <c r="C7" s="5" t="s">
        <v>6</v>
      </c>
      <c r="D7" s="5" t="s">
        <v>51</v>
      </c>
      <c r="E7" s="5" t="s">
        <v>52</v>
      </c>
      <c r="F7" s="5" t="s">
        <v>60</v>
      </c>
      <c r="G7" s="12">
        <v>42814</v>
      </c>
      <c r="H7" s="12">
        <v>43060</v>
      </c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ht="105" x14ac:dyDescent="0.25">
      <c r="A9" s="63" t="s">
        <v>7</v>
      </c>
      <c r="B9" s="63" t="s">
        <v>11</v>
      </c>
      <c r="C9" s="5" t="s">
        <v>8</v>
      </c>
      <c r="D9" s="5" t="s">
        <v>51</v>
      </c>
      <c r="E9" s="5" t="s">
        <v>61</v>
      </c>
      <c r="F9" s="5" t="s">
        <v>62</v>
      </c>
      <c r="G9" s="12">
        <v>42319</v>
      </c>
      <c r="H9" s="12">
        <v>42377</v>
      </c>
    </row>
    <row r="10" spans="1:8" ht="105" x14ac:dyDescent="0.25">
      <c r="A10" s="63"/>
      <c r="B10" s="63"/>
      <c r="C10" s="5" t="s">
        <v>9</v>
      </c>
      <c r="D10" s="5" t="s">
        <v>51</v>
      </c>
      <c r="E10" s="5" t="s">
        <v>63</v>
      </c>
      <c r="F10" s="5" t="s">
        <v>64</v>
      </c>
      <c r="G10" s="12">
        <v>43066</v>
      </c>
      <c r="H10" s="12">
        <v>43150</v>
      </c>
    </row>
    <row r="11" spans="1:8" ht="105" x14ac:dyDescent="0.25">
      <c r="A11" s="63"/>
      <c r="B11" s="63"/>
      <c r="C11" s="5" t="s">
        <v>10</v>
      </c>
      <c r="D11" s="5" t="s">
        <v>51</v>
      </c>
      <c r="E11" s="5" t="s">
        <v>65</v>
      </c>
      <c r="F11" s="5" t="s">
        <v>66</v>
      </c>
      <c r="G11" s="12">
        <v>43717</v>
      </c>
      <c r="H11" s="12">
        <v>44083</v>
      </c>
    </row>
    <row r="12" spans="1:8" ht="120" x14ac:dyDescent="0.25">
      <c r="A12" s="63"/>
      <c r="B12" s="63"/>
      <c r="C12" s="5" t="s">
        <v>13</v>
      </c>
      <c r="D12" s="5" t="s">
        <v>51</v>
      </c>
      <c r="E12" s="5" t="s">
        <v>65</v>
      </c>
      <c r="F12" s="5" t="s">
        <v>67</v>
      </c>
      <c r="G12" s="12">
        <v>43304</v>
      </c>
      <c r="H12" s="12">
        <v>43669</v>
      </c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ht="105" x14ac:dyDescent="0.25">
      <c r="A14" s="63" t="s">
        <v>14</v>
      </c>
      <c r="B14" s="63" t="s">
        <v>16</v>
      </c>
      <c r="C14" s="5" t="s">
        <v>15</v>
      </c>
      <c r="D14" s="5"/>
      <c r="E14" s="5"/>
      <c r="F14" s="5"/>
      <c r="G14" s="5"/>
      <c r="H14" s="5"/>
    </row>
    <row r="15" spans="1:8" ht="105" x14ac:dyDescent="0.25">
      <c r="A15" s="63"/>
      <c r="B15" s="63"/>
      <c r="C15" s="5" t="s">
        <v>17</v>
      </c>
      <c r="D15" s="5"/>
      <c r="E15" s="5"/>
      <c r="F15" s="5"/>
      <c r="G15" s="5"/>
      <c r="H15" s="5"/>
    </row>
    <row r="16" spans="1:8" ht="120" x14ac:dyDescent="0.25">
      <c r="A16" s="63"/>
      <c r="B16" s="63"/>
      <c r="C16" s="5" t="s">
        <v>18</v>
      </c>
      <c r="D16" s="5"/>
      <c r="E16" s="5"/>
      <c r="F16" s="5"/>
      <c r="G16" s="5"/>
      <c r="H16" s="5"/>
    </row>
    <row r="17" spans="1:8" ht="120" x14ac:dyDescent="0.25">
      <c r="A17" s="63"/>
      <c r="B17" s="63"/>
      <c r="C17" s="5" t="s">
        <v>19</v>
      </c>
      <c r="D17" s="5"/>
      <c r="E17" s="5"/>
      <c r="F17" s="5"/>
      <c r="G17" s="5"/>
      <c r="H17" s="5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ht="180" x14ac:dyDescent="0.25">
      <c r="A19" s="63" t="s">
        <v>24</v>
      </c>
      <c r="B19" s="63" t="s">
        <v>21</v>
      </c>
      <c r="C19" s="5" t="s">
        <v>20</v>
      </c>
      <c r="D19" s="5" t="s">
        <v>51</v>
      </c>
      <c r="E19" s="5" t="s">
        <v>52</v>
      </c>
      <c r="F19" s="5" t="s">
        <v>83</v>
      </c>
      <c r="G19" s="12">
        <v>41333</v>
      </c>
      <c r="H19" s="12">
        <v>41859</v>
      </c>
    </row>
    <row r="20" spans="1:8" ht="135" x14ac:dyDescent="0.25">
      <c r="A20" s="63"/>
      <c r="B20" s="63"/>
      <c r="C20" s="5" t="s">
        <v>22</v>
      </c>
      <c r="D20" s="5" t="s">
        <v>51</v>
      </c>
      <c r="E20" s="5" t="s">
        <v>52</v>
      </c>
      <c r="F20" s="5" t="s">
        <v>85</v>
      </c>
      <c r="G20" s="12">
        <v>43915</v>
      </c>
      <c r="H20" s="12">
        <v>44311</v>
      </c>
    </row>
    <row r="21" spans="1:8" ht="90" x14ac:dyDescent="0.25">
      <c r="A21" s="63"/>
      <c r="B21" s="63"/>
      <c r="C21" s="5" t="s">
        <v>23</v>
      </c>
      <c r="D21" s="5" t="s">
        <v>51</v>
      </c>
      <c r="E21" s="5" t="s">
        <v>71</v>
      </c>
      <c r="F21" s="5" t="s">
        <v>84</v>
      </c>
      <c r="G21" s="12">
        <v>43879</v>
      </c>
      <c r="H21" s="12">
        <v>44245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05" x14ac:dyDescent="0.25">
      <c r="A23" s="63" t="s">
        <v>25</v>
      </c>
      <c r="B23" s="63" t="s">
        <v>27</v>
      </c>
      <c r="C23" s="5" t="s">
        <v>28</v>
      </c>
      <c r="D23" s="5"/>
      <c r="E23" s="5"/>
      <c r="F23" s="5"/>
      <c r="G23" s="5"/>
      <c r="H23" s="5"/>
    </row>
    <row r="24" spans="1:8" ht="195" x14ac:dyDescent="0.25">
      <c r="A24" s="63"/>
      <c r="B24" s="63"/>
      <c r="C24" s="5" t="s">
        <v>29</v>
      </c>
      <c r="D24" s="5" t="s">
        <v>51</v>
      </c>
      <c r="E24" s="5" t="s">
        <v>52</v>
      </c>
      <c r="F24" s="5" t="s">
        <v>69</v>
      </c>
      <c r="G24" s="12">
        <v>43794</v>
      </c>
      <c r="H24" s="12">
        <v>44074</v>
      </c>
    </row>
    <row r="25" spans="1:8" ht="90" x14ac:dyDescent="0.25">
      <c r="A25" s="63"/>
      <c r="B25" s="63"/>
      <c r="C25" s="5" t="s">
        <v>30</v>
      </c>
      <c r="D25" s="5" t="s">
        <v>51</v>
      </c>
      <c r="E25" s="5" t="s">
        <v>52</v>
      </c>
      <c r="F25" s="5" t="s">
        <v>70</v>
      </c>
      <c r="G25" s="12">
        <v>43368</v>
      </c>
      <c r="H25" s="12">
        <v>44061</v>
      </c>
    </row>
    <row r="26" spans="1:8" ht="120" x14ac:dyDescent="0.25">
      <c r="A26" s="63"/>
      <c r="B26" s="63"/>
      <c r="C26" s="5" t="s">
        <v>31</v>
      </c>
      <c r="D26" s="5" t="s">
        <v>51</v>
      </c>
      <c r="E26" s="5" t="s">
        <v>52</v>
      </c>
      <c r="F26" s="5" t="s">
        <v>72</v>
      </c>
      <c r="G26" s="12">
        <v>43556</v>
      </c>
      <c r="H26" s="12">
        <v>44064</v>
      </c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ht="105" x14ac:dyDescent="0.25">
      <c r="A28" s="13" t="s">
        <v>26</v>
      </c>
      <c r="B28" s="13" t="s">
        <v>32</v>
      </c>
      <c r="C28" s="5" t="s">
        <v>33</v>
      </c>
      <c r="D28" s="5" t="s">
        <v>51</v>
      </c>
      <c r="E28" s="5" t="s">
        <v>73</v>
      </c>
      <c r="F28" s="5" t="s">
        <v>74</v>
      </c>
      <c r="G28" s="12">
        <v>37803</v>
      </c>
      <c r="H28" s="12">
        <v>39003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120" x14ac:dyDescent="0.25">
      <c r="A30" s="63" t="s">
        <v>36</v>
      </c>
      <c r="B30" s="63" t="s">
        <v>34</v>
      </c>
      <c r="C30" s="5" t="s">
        <v>35</v>
      </c>
      <c r="D30" s="5" t="s">
        <v>51</v>
      </c>
      <c r="E30" s="5" t="s">
        <v>65</v>
      </c>
      <c r="F30" s="5" t="s">
        <v>75</v>
      </c>
      <c r="G30" s="12">
        <v>42009</v>
      </c>
      <c r="H30" s="12">
        <v>42292</v>
      </c>
    </row>
    <row r="31" spans="1:8" ht="120" x14ac:dyDescent="0.25">
      <c r="A31" s="63"/>
      <c r="B31" s="63"/>
      <c r="C31" s="5" t="s">
        <v>37</v>
      </c>
      <c r="D31" s="5" t="s">
        <v>51</v>
      </c>
      <c r="E31" s="5" t="s">
        <v>65</v>
      </c>
      <c r="F31" s="5" t="s">
        <v>76</v>
      </c>
      <c r="G31" s="12">
        <v>40813</v>
      </c>
      <c r="H31" s="12">
        <v>41368</v>
      </c>
    </row>
    <row r="32" spans="1:8" ht="120" x14ac:dyDescent="0.25">
      <c r="A32" s="63"/>
      <c r="B32" s="63"/>
      <c r="C32" s="5" t="s">
        <v>38</v>
      </c>
      <c r="D32" s="5" t="s">
        <v>51</v>
      </c>
      <c r="E32" s="5" t="s">
        <v>65</v>
      </c>
      <c r="F32" s="5" t="s">
        <v>77</v>
      </c>
      <c r="G32" s="12">
        <v>41610</v>
      </c>
      <c r="H32" s="12">
        <v>42293</v>
      </c>
    </row>
    <row r="33" spans="1:8" ht="120" x14ac:dyDescent="0.25">
      <c r="A33" s="63"/>
      <c r="B33" s="63"/>
      <c r="C33" s="5" t="s">
        <v>39</v>
      </c>
      <c r="D33" s="5" t="s">
        <v>51</v>
      </c>
      <c r="E33" s="5" t="s">
        <v>65</v>
      </c>
      <c r="F33" s="5" t="s">
        <v>80</v>
      </c>
      <c r="G33" s="12">
        <v>40217</v>
      </c>
      <c r="H33" s="12">
        <v>40914</v>
      </c>
    </row>
    <row r="34" spans="1:8" ht="120" x14ac:dyDescent="0.25">
      <c r="A34" s="63"/>
      <c r="B34" s="63"/>
      <c r="C34" s="5" t="s">
        <v>40</v>
      </c>
      <c r="D34" s="5" t="s">
        <v>51</v>
      </c>
      <c r="E34" s="5" t="s">
        <v>65</v>
      </c>
      <c r="F34" s="5" t="s">
        <v>81</v>
      </c>
      <c r="G34" s="12">
        <v>40277</v>
      </c>
      <c r="H34" s="12">
        <v>41012</v>
      </c>
    </row>
    <row r="35" spans="1:8" ht="165" x14ac:dyDescent="0.25">
      <c r="A35" s="63"/>
      <c r="B35" s="63"/>
      <c r="C35" s="5" t="s">
        <v>41</v>
      </c>
      <c r="D35" s="5" t="s">
        <v>51</v>
      </c>
      <c r="E35" s="5" t="s">
        <v>65</v>
      </c>
      <c r="F35" s="5" t="s">
        <v>82</v>
      </c>
      <c r="G35" s="12">
        <v>41688</v>
      </c>
      <c r="H35" s="12">
        <v>42128</v>
      </c>
    </row>
    <row r="36" spans="1:8" x14ac:dyDescent="0.25">
      <c r="A36" s="6"/>
      <c r="B36" s="6"/>
      <c r="C36" s="6"/>
      <c r="D36" s="5"/>
      <c r="E36" s="6"/>
      <c r="F36" s="6"/>
      <c r="G36" s="6"/>
      <c r="H36" s="6"/>
    </row>
    <row r="37" spans="1:8" ht="120" x14ac:dyDescent="0.25">
      <c r="A37" s="13" t="s">
        <v>42</v>
      </c>
      <c r="B37" s="13" t="s">
        <v>43</v>
      </c>
      <c r="C37" s="5" t="s">
        <v>44</v>
      </c>
      <c r="D37" s="5" t="s">
        <v>51</v>
      </c>
      <c r="E37" s="5" t="s">
        <v>78</v>
      </c>
      <c r="F37" s="5" t="s">
        <v>79</v>
      </c>
      <c r="G37" s="12">
        <v>41457</v>
      </c>
      <c r="H37" s="12">
        <v>43647</v>
      </c>
    </row>
  </sheetData>
  <mergeCells count="12">
    <mergeCell ref="A19:A21"/>
    <mergeCell ref="B19:B21"/>
    <mergeCell ref="A23:A26"/>
    <mergeCell ref="B23:B26"/>
    <mergeCell ref="A30:A35"/>
    <mergeCell ref="B30:B35"/>
    <mergeCell ref="A2:A7"/>
    <mergeCell ref="B2:B7"/>
    <mergeCell ref="A9:A12"/>
    <mergeCell ref="B9:B12"/>
    <mergeCell ref="A14:A17"/>
    <mergeCell ref="B14:B17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opLeftCell="A27"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3" t="s">
        <v>7</v>
      </c>
      <c r="B2" s="63" t="s">
        <v>11</v>
      </c>
      <c r="C2" s="5" t="s">
        <v>8</v>
      </c>
      <c r="D2" s="5" t="s">
        <v>51</v>
      </c>
      <c r="E2" s="5" t="s">
        <v>61</v>
      </c>
      <c r="F2" s="5" t="s">
        <v>62</v>
      </c>
      <c r="G2" s="12">
        <v>42319</v>
      </c>
      <c r="H2" s="12">
        <v>42377</v>
      </c>
    </row>
    <row r="3" spans="1:8" ht="105" x14ac:dyDescent="0.25">
      <c r="A3" s="63"/>
      <c r="B3" s="63"/>
      <c r="C3" s="5" t="s">
        <v>9</v>
      </c>
      <c r="D3" s="5" t="s">
        <v>51</v>
      </c>
      <c r="E3" s="5" t="s">
        <v>63</v>
      </c>
      <c r="F3" s="5" t="s">
        <v>64</v>
      </c>
      <c r="G3" s="12">
        <v>43066</v>
      </c>
      <c r="H3" s="12">
        <v>43150</v>
      </c>
    </row>
    <row r="4" spans="1:8" ht="105" x14ac:dyDescent="0.25">
      <c r="A4" s="63"/>
      <c r="B4" s="63"/>
      <c r="C4" s="5" t="s">
        <v>10</v>
      </c>
      <c r="D4" s="5" t="s">
        <v>51</v>
      </c>
      <c r="E4" s="5" t="s">
        <v>65</v>
      </c>
      <c r="F4" s="5" t="s">
        <v>66</v>
      </c>
      <c r="G4" s="12">
        <v>43717</v>
      </c>
      <c r="H4" s="12">
        <v>44083</v>
      </c>
    </row>
    <row r="5" spans="1:8" ht="120" x14ac:dyDescent="0.25">
      <c r="A5" s="63"/>
      <c r="B5" s="63"/>
      <c r="C5" s="5" t="s">
        <v>13</v>
      </c>
      <c r="D5" s="5" t="s">
        <v>51</v>
      </c>
      <c r="E5" s="5" t="s">
        <v>65</v>
      </c>
      <c r="F5" s="5" t="s">
        <v>67</v>
      </c>
      <c r="G5" s="12">
        <v>43304</v>
      </c>
      <c r="H5" s="12">
        <v>43669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  <row r="7" spans="1:8" ht="105" x14ac:dyDescent="0.25">
      <c r="A7" s="63" t="s">
        <v>14</v>
      </c>
      <c r="B7" s="63" t="s">
        <v>16</v>
      </c>
      <c r="C7" s="5" t="s">
        <v>15</v>
      </c>
      <c r="D7" s="5"/>
      <c r="E7" s="5"/>
      <c r="F7" s="5"/>
      <c r="G7" s="5"/>
      <c r="H7" s="5"/>
    </row>
    <row r="8" spans="1:8" ht="105" x14ac:dyDescent="0.25">
      <c r="A8" s="63"/>
      <c r="B8" s="63"/>
      <c r="C8" s="5" t="s">
        <v>17</v>
      </c>
      <c r="D8" s="5"/>
      <c r="E8" s="5"/>
      <c r="F8" s="5"/>
      <c r="G8" s="5"/>
      <c r="H8" s="5"/>
    </row>
    <row r="9" spans="1:8" ht="120" x14ac:dyDescent="0.25">
      <c r="A9" s="63"/>
      <c r="B9" s="63"/>
      <c r="C9" s="5" t="s">
        <v>18</v>
      </c>
      <c r="D9" s="5"/>
      <c r="E9" s="5"/>
      <c r="F9" s="5"/>
      <c r="G9" s="5"/>
      <c r="H9" s="5"/>
    </row>
    <row r="10" spans="1:8" ht="120" x14ac:dyDescent="0.25">
      <c r="A10" s="63"/>
      <c r="B10" s="63"/>
      <c r="C10" s="5" t="s">
        <v>19</v>
      </c>
      <c r="D10" s="5"/>
      <c r="E10" s="5"/>
      <c r="F10" s="5"/>
      <c r="G10" s="5"/>
      <c r="H10" s="5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180" x14ac:dyDescent="0.25">
      <c r="A12" s="63" t="s">
        <v>24</v>
      </c>
      <c r="B12" s="63" t="s">
        <v>21</v>
      </c>
      <c r="C12" s="5" t="s">
        <v>20</v>
      </c>
      <c r="D12" s="5" t="s">
        <v>51</v>
      </c>
      <c r="E12" s="5" t="s">
        <v>52</v>
      </c>
      <c r="F12" s="5" t="s">
        <v>83</v>
      </c>
      <c r="G12" s="12">
        <v>41333</v>
      </c>
      <c r="H12" s="12">
        <v>41859</v>
      </c>
    </row>
    <row r="13" spans="1:8" ht="135" x14ac:dyDescent="0.25">
      <c r="A13" s="63"/>
      <c r="B13" s="63"/>
      <c r="C13" s="5" t="s">
        <v>22</v>
      </c>
      <c r="D13" s="5" t="s">
        <v>51</v>
      </c>
      <c r="E13" s="5" t="s">
        <v>52</v>
      </c>
      <c r="F13" s="5" t="s">
        <v>85</v>
      </c>
      <c r="G13" s="12">
        <v>43915</v>
      </c>
      <c r="H13" s="12">
        <v>44311</v>
      </c>
    </row>
    <row r="14" spans="1:8" ht="90" x14ac:dyDescent="0.25">
      <c r="A14" s="63"/>
      <c r="B14" s="63"/>
      <c r="C14" s="5" t="s">
        <v>23</v>
      </c>
      <c r="D14" s="5" t="s">
        <v>51</v>
      </c>
      <c r="E14" s="5" t="s">
        <v>71</v>
      </c>
      <c r="F14" s="5" t="s">
        <v>84</v>
      </c>
      <c r="G14" s="12">
        <v>43879</v>
      </c>
      <c r="H14" s="12">
        <v>44245</v>
      </c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ht="105" x14ac:dyDescent="0.25">
      <c r="A16" s="63" t="s">
        <v>25</v>
      </c>
      <c r="B16" s="63" t="s">
        <v>27</v>
      </c>
      <c r="C16" s="5" t="s">
        <v>28</v>
      </c>
      <c r="D16" s="5"/>
      <c r="E16" s="5"/>
      <c r="F16" s="5"/>
      <c r="G16" s="5"/>
      <c r="H16" s="5"/>
    </row>
    <row r="17" spans="1:8" ht="195" x14ac:dyDescent="0.25">
      <c r="A17" s="63"/>
      <c r="B17" s="63"/>
      <c r="C17" s="5" t="s">
        <v>29</v>
      </c>
      <c r="D17" s="5" t="s">
        <v>51</v>
      </c>
      <c r="E17" s="5" t="s">
        <v>52</v>
      </c>
      <c r="F17" s="5" t="s">
        <v>69</v>
      </c>
      <c r="G17" s="12">
        <v>43794</v>
      </c>
      <c r="H17" s="12">
        <v>44074</v>
      </c>
    </row>
    <row r="18" spans="1:8" ht="90" x14ac:dyDescent="0.25">
      <c r="A18" s="63"/>
      <c r="B18" s="63"/>
      <c r="C18" s="5" t="s">
        <v>30</v>
      </c>
      <c r="D18" s="5" t="s">
        <v>51</v>
      </c>
      <c r="E18" s="5" t="s">
        <v>52</v>
      </c>
      <c r="F18" s="5" t="s">
        <v>70</v>
      </c>
      <c r="G18" s="12">
        <v>43368</v>
      </c>
      <c r="H18" s="12">
        <v>44061</v>
      </c>
    </row>
    <row r="19" spans="1:8" ht="120" x14ac:dyDescent="0.25">
      <c r="A19" s="63"/>
      <c r="B19" s="63"/>
      <c r="C19" s="5" t="s">
        <v>31</v>
      </c>
      <c r="D19" s="5" t="s">
        <v>51</v>
      </c>
      <c r="E19" s="5" t="s">
        <v>52</v>
      </c>
      <c r="F19" s="5" t="s">
        <v>72</v>
      </c>
      <c r="G19" s="12">
        <v>43556</v>
      </c>
      <c r="H19" s="12">
        <v>44064</v>
      </c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ht="105" x14ac:dyDescent="0.25">
      <c r="A21" s="13" t="s">
        <v>26</v>
      </c>
      <c r="B21" s="13" t="s">
        <v>32</v>
      </c>
      <c r="C21" s="5" t="s">
        <v>33</v>
      </c>
      <c r="D21" s="5" t="s">
        <v>51</v>
      </c>
      <c r="E21" s="5" t="s">
        <v>73</v>
      </c>
      <c r="F21" s="5" t="s">
        <v>74</v>
      </c>
      <c r="G21" s="12">
        <v>37803</v>
      </c>
      <c r="H21" s="12">
        <v>39003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20" x14ac:dyDescent="0.25">
      <c r="A23" s="63" t="s">
        <v>36</v>
      </c>
      <c r="B23" s="63" t="s">
        <v>34</v>
      </c>
      <c r="C23" s="5" t="s">
        <v>35</v>
      </c>
      <c r="D23" s="5" t="s">
        <v>51</v>
      </c>
      <c r="E23" s="5" t="s">
        <v>65</v>
      </c>
      <c r="F23" s="5" t="s">
        <v>75</v>
      </c>
      <c r="G23" s="12">
        <v>42009</v>
      </c>
      <c r="H23" s="12">
        <v>42292</v>
      </c>
    </row>
    <row r="24" spans="1:8" ht="120" x14ac:dyDescent="0.25">
      <c r="A24" s="63"/>
      <c r="B24" s="63"/>
      <c r="C24" s="5" t="s">
        <v>37</v>
      </c>
      <c r="D24" s="5" t="s">
        <v>51</v>
      </c>
      <c r="E24" s="5" t="s">
        <v>65</v>
      </c>
      <c r="F24" s="5" t="s">
        <v>76</v>
      </c>
      <c r="G24" s="12">
        <v>40813</v>
      </c>
      <c r="H24" s="12">
        <v>41368</v>
      </c>
    </row>
    <row r="25" spans="1:8" ht="120" x14ac:dyDescent="0.25">
      <c r="A25" s="63"/>
      <c r="B25" s="63"/>
      <c r="C25" s="5" t="s">
        <v>38</v>
      </c>
      <c r="D25" s="5" t="s">
        <v>51</v>
      </c>
      <c r="E25" s="5" t="s">
        <v>65</v>
      </c>
      <c r="F25" s="5" t="s">
        <v>77</v>
      </c>
      <c r="G25" s="12">
        <v>41610</v>
      </c>
      <c r="H25" s="12">
        <v>42293</v>
      </c>
    </row>
    <row r="26" spans="1:8" ht="120" x14ac:dyDescent="0.25">
      <c r="A26" s="63"/>
      <c r="B26" s="63"/>
      <c r="C26" s="5" t="s">
        <v>39</v>
      </c>
      <c r="D26" s="5" t="s">
        <v>51</v>
      </c>
      <c r="E26" s="5" t="s">
        <v>65</v>
      </c>
      <c r="F26" s="5" t="s">
        <v>80</v>
      </c>
      <c r="G26" s="12">
        <v>40217</v>
      </c>
      <c r="H26" s="12">
        <v>40914</v>
      </c>
    </row>
    <row r="27" spans="1:8" ht="120" x14ac:dyDescent="0.25">
      <c r="A27" s="63"/>
      <c r="B27" s="63"/>
      <c r="C27" s="5" t="s">
        <v>40</v>
      </c>
      <c r="D27" s="5" t="s">
        <v>51</v>
      </c>
      <c r="E27" s="5" t="s">
        <v>65</v>
      </c>
      <c r="F27" s="5" t="s">
        <v>81</v>
      </c>
      <c r="G27" s="12">
        <v>40277</v>
      </c>
      <c r="H27" s="12">
        <v>41012</v>
      </c>
    </row>
    <row r="28" spans="1:8" ht="165" x14ac:dyDescent="0.25">
      <c r="A28" s="63"/>
      <c r="B28" s="63"/>
      <c r="C28" s="5" t="s">
        <v>41</v>
      </c>
      <c r="D28" s="5" t="s">
        <v>51</v>
      </c>
      <c r="E28" s="5" t="s">
        <v>65</v>
      </c>
      <c r="F28" s="5" t="s">
        <v>82</v>
      </c>
      <c r="G28" s="12">
        <v>41688</v>
      </c>
      <c r="H28" s="12">
        <v>42128</v>
      </c>
    </row>
    <row r="29" spans="1:8" x14ac:dyDescent="0.25">
      <c r="A29" s="6"/>
      <c r="B29" s="6"/>
      <c r="C29" s="6"/>
      <c r="D29" s="5"/>
      <c r="E29" s="6"/>
      <c r="F29" s="6"/>
      <c r="G29" s="6"/>
      <c r="H29" s="6"/>
    </row>
    <row r="30" spans="1:8" ht="120" x14ac:dyDescent="0.25">
      <c r="A30" s="13" t="s">
        <v>42</v>
      </c>
      <c r="B30" s="13" t="s">
        <v>43</v>
      </c>
      <c r="C30" s="5" t="s">
        <v>44</v>
      </c>
      <c r="D30" s="5" t="s">
        <v>51</v>
      </c>
      <c r="E30" s="5" t="s">
        <v>78</v>
      </c>
      <c r="F30" s="5" t="s">
        <v>79</v>
      </c>
      <c r="G30" s="12">
        <v>41457</v>
      </c>
      <c r="H30" s="12">
        <v>43647</v>
      </c>
    </row>
  </sheetData>
  <mergeCells count="10">
    <mergeCell ref="A16:A19"/>
    <mergeCell ref="B16:B19"/>
    <mergeCell ref="A23:A28"/>
    <mergeCell ref="B23:B28"/>
    <mergeCell ref="A2:A5"/>
    <mergeCell ref="B2:B5"/>
    <mergeCell ref="A7:A10"/>
    <mergeCell ref="B7:B10"/>
    <mergeCell ref="A12:A14"/>
    <mergeCell ref="B12:B1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activeCell="H4" sqref="H4"/>
    </sheetView>
  </sheetViews>
  <sheetFormatPr defaultRowHeight="15" x14ac:dyDescent="0.25"/>
  <cols>
    <col min="1" max="1" width="32.28515625" customWidth="1"/>
    <col min="2" max="2" width="28" bestFit="1" customWidth="1"/>
    <col min="3" max="3" width="34.140625" bestFit="1" customWidth="1"/>
    <col min="4" max="4" width="18.5703125" bestFit="1" customWidth="1"/>
    <col min="7" max="7" width="15.42578125" bestFit="1" customWidth="1"/>
    <col min="8" max="8" width="14" bestFit="1" customWidth="1"/>
  </cols>
  <sheetData>
    <row r="1" spans="1:12" ht="30" x14ac:dyDescent="0.2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4" t="s">
        <v>50</v>
      </c>
      <c r="G1" s="1" t="s">
        <v>54</v>
      </c>
      <c r="H1" s="1" t="s">
        <v>55</v>
      </c>
      <c r="I1" s="1" t="s">
        <v>56</v>
      </c>
      <c r="J1" s="1" t="s">
        <v>57</v>
      </c>
      <c r="K1" s="9" t="s">
        <v>86</v>
      </c>
      <c r="L1" s="8" t="s">
        <v>68</v>
      </c>
    </row>
    <row r="2" spans="1:12" x14ac:dyDescent="0.25">
      <c r="F2" s="6"/>
      <c r="I2" s="2"/>
      <c r="J2" s="2"/>
    </row>
    <row r="3" spans="1:12" ht="30" x14ac:dyDescent="0.25">
      <c r="A3" s="64" t="s">
        <v>36</v>
      </c>
      <c r="B3" s="64" t="s">
        <v>34</v>
      </c>
      <c r="C3" s="2" t="s">
        <v>35</v>
      </c>
      <c r="D3" s="2" t="s">
        <v>51</v>
      </c>
      <c r="E3" s="2" t="s">
        <v>65</v>
      </c>
      <c r="F3" s="5" t="s">
        <v>75</v>
      </c>
      <c r="G3" s="3">
        <v>42009</v>
      </c>
      <c r="H3" s="3">
        <v>42292</v>
      </c>
      <c r="I3" s="2">
        <f t="shared" ref="I3:I10" si="0">H3-G3</f>
        <v>283</v>
      </c>
      <c r="J3" s="2">
        <f t="shared" ref="J3:J10" si="1">I3/30</f>
        <v>9.4333333333333336</v>
      </c>
      <c r="K3" s="65">
        <f>J3+J4+J5+J6+J7+J8</f>
        <v>113.10000000000001</v>
      </c>
      <c r="L3" s="65">
        <f>K3/12</f>
        <v>9.4250000000000007</v>
      </c>
    </row>
    <row r="4" spans="1:12" ht="90" x14ac:dyDescent="0.25">
      <c r="A4" s="64"/>
      <c r="B4" s="64"/>
      <c r="C4" s="2" t="s">
        <v>37</v>
      </c>
      <c r="D4" s="2" t="s">
        <v>51</v>
      </c>
      <c r="E4" s="2" t="s">
        <v>65</v>
      </c>
      <c r="F4" s="5" t="s">
        <v>76</v>
      </c>
      <c r="G4" s="3">
        <v>40813</v>
      </c>
      <c r="H4" s="3">
        <v>41368</v>
      </c>
      <c r="I4" s="2">
        <f t="shared" si="0"/>
        <v>555</v>
      </c>
      <c r="J4" s="2">
        <f t="shared" si="1"/>
        <v>18.5</v>
      </c>
      <c r="K4" s="66"/>
      <c r="L4" s="66"/>
    </row>
    <row r="5" spans="1:12" ht="45" x14ac:dyDescent="0.25">
      <c r="A5" s="64"/>
      <c r="B5" s="64"/>
      <c r="C5" s="2" t="s">
        <v>38</v>
      </c>
      <c r="D5" s="2" t="s">
        <v>51</v>
      </c>
      <c r="E5" s="2" t="s">
        <v>65</v>
      </c>
      <c r="F5" s="5" t="s">
        <v>77</v>
      </c>
      <c r="G5" s="3">
        <v>41610</v>
      </c>
      <c r="H5" s="3">
        <v>42293</v>
      </c>
      <c r="I5" s="2">
        <f t="shared" si="0"/>
        <v>683</v>
      </c>
      <c r="J5" s="2">
        <f t="shared" si="1"/>
        <v>22.766666666666666</v>
      </c>
      <c r="K5" s="66"/>
      <c r="L5" s="66"/>
    </row>
    <row r="6" spans="1:12" ht="105" x14ac:dyDescent="0.25">
      <c r="A6" s="64"/>
      <c r="B6" s="64"/>
      <c r="C6" s="2" t="s">
        <v>39</v>
      </c>
      <c r="D6" s="2" t="s">
        <v>51</v>
      </c>
      <c r="E6" s="2" t="s">
        <v>65</v>
      </c>
      <c r="F6" s="5" t="s">
        <v>80</v>
      </c>
      <c r="G6" s="3">
        <v>40217</v>
      </c>
      <c r="H6" s="3">
        <v>40914</v>
      </c>
      <c r="I6" s="2">
        <f t="shared" si="0"/>
        <v>697</v>
      </c>
      <c r="J6" s="2">
        <f t="shared" si="1"/>
        <v>23.233333333333334</v>
      </c>
      <c r="K6" s="66"/>
      <c r="L6" s="66"/>
    </row>
    <row r="7" spans="1:12" ht="45" x14ac:dyDescent="0.25">
      <c r="A7" s="64"/>
      <c r="B7" s="64"/>
      <c r="C7" s="2" t="s">
        <v>40</v>
      </c>
      <c r="D7" s="2" t="s">
        <v>51</v>
      </c>
      <c r="E7" s="2" t="s">
        <v>65</v>
      </c>
      <c r="F7" s="5" t="s">
        <v>81</v>
      </c>
      <c r="G7" s="3">
        <v>40277</v>
      </c>
      <c r="H7" s="3">
        <v>41012</v>
      </c>
      <c r="I7" s="2">
        <f t="shared" si="0"/>
        <v>735</v>
      </c>
      <c r="J7" s="2">
        <f t="shared" si="1"/>
        <v>24.5</v>
      </c>
      <c r="K7" s="66"/>
      <c r="L7" s="66"/>
    </row>
    <row r="8" spans="1:12" ht="165" x14ac:dyDescent="0.25">
      <c r="A8" s="64"/>
      <c r="B8" s="64"/>
      <c r="C8" s="2" t="s">
        <v>41</v>
      </c>
      <c r="D8" s="2" t="s">
        <v>51</v>
      </c>
      <c r="E8" s="2" t="s">
        <v>65</v>
      </c>
      <c r="F8" s="5" t="s">
        <v>82</v>
      </c>
      <c r="G8" s="3">
        <v>41688</v>
      </c>
      <c r="H8" s="3">
        <v>42128</v>
      </c>
      <c r="I8" s="2">
        <f t="shared" si="0"/>
        <v>440</v>
      </c>
      <c r="J8" s="2">
        <f t="shared" si="1"/>
        <v>14.666666666666666</v>
      </c>
      <c r="K8" s="67"/>
      <c r="L8" s="67"/>
    </row>
    <row r="9" spans="1:12" x14ac:dyDescent="0.25">
      <c r="D9" s="2"/>
      <c r="F9" s="6"/>
      <c r="I9" s="2"/>
      <c r="J9" s="2"/>
    </row>
    <row r="10" spans="1:12" ht="30" x14ac:dyDescent="0.25">
      <c r="A10" s="7" t="s">
        <v>42</v>
      </c>
      <c r="B10" s="7" t="s">
        <v>43</v>
      </c>
      <c r="C10" s="2" t="s">
        <v>44</v>
      </c>
      <c r="D10" s="2" t="s">
        <v>51</v>
      </c>
      <c r="E10" s="2" t="s">
        <v>78</v>
      </c>
      <c r="F10" s="5" t="s">
        <v>79</v>
      </c>
      <c r="G10" s="3">
        <v>41457</v>
      </c>
      <c r="H10" s="3">
        <v>43647</v>
      </c>
      <c r="I10" s="2">
        <f t="shared" si="0"/>
        <v>2190</v>
      </c>
      <c r="J10" s="2">
        <f t="shared" si="1"/>
        <v>73</v>
      </c>
      <c r="K10" s="2">
        <v>73</v>
      </c>
      <c r="L10">
        <f>J10/12</f>
        <v>6.083333333333333</v>
      </c>
    </row>
  </sheetData>
  <mergeCells count="4">
    <mergeCell ref="A3:A8"/>
    <mergeCell ref="B3:B8"/>
    <mergeCell ref="K3:K8"/>
    <mergeCell ref="L3:L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topLeftCell="A5" workbookViewId="0">
      <selection activeCell="H4" sqref="H4"/>
    </sheetView>
  </sheetViews>
  <sheetFormatPr defaultRowHeight="15" x14ac:dyDescent="0.25"/>
  <cols>
    <col min="2" max="2" width="11.5703125" customWidth="1"/>
    <col min="3" max="3" width="13.140625" bestFit="1" customWidth="1"/>
    <col min="7" max="8" width="10.7109375" bestFit="1" customWidth="1"/>
  </cols>
  <sheetData>
    <row r="1" spans="1:12" ht="4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  <c r="I1" s="4" t="s">
        <v>56</v>
      </c>
      <c r="J1" s="4" t="s">
        <v>57</v>
      </c>
      <c r="K1" s="10" t="s">
        <v>86</v>
      </c>
      <c r="L1" s="11" t="s">
        <v>68</v>
      </c>
    </row>
    <row r="2" spans="1:12" ht="75" x14ac:dyDescent="0.25">
      <c r="A2" s="63" t="s">
        <v>36</v>
      </c>
      <c r="B2" s="63" t="s">
        <v>34</v>
      </c>
      <c r="C2" s="5" t="s">
        <v>35</v>
      </c>
      <c r="D2" s="5" t="s">
        <v>51</v>
      </c>
      <c r="E2" s="5" t="s">
        <v>65</v>
      </c>
      <c r="F2" s="5" t="s">
        <v>75</v>
      </c>
      <c r="G2" s="12">
        <v>42009</v>
      </c>
      <c r="H2" s="12">
        <v>42292</v>
      </c>
      <c r="I2" s="5">
        <f t="shared" ref="I2:I7" si="0">H2-G2</f>
        <v>283</v>
      </c>
      <c r="J2" s="5">
        <f t="shared" ref="J2:J7" si="1">I2/30</f>
        <v>9.4333333333333336</v>
      </c>
      <c r="K2" s="68">
        <f>J2+J3+J4+J5+J6+J7</f>
        <v>113.10000000000001</v>
      </c>
      <c r="L2" s="68">
        <f>K2/12</f>
        <v>9.4250000000000007</v>
      </c>
    </row>
    <row r="3" spans="1:12" ht="90" x14ac:dyDescent="0.25">
      <c r="A3" s="63"/>
      <c r="B3" s="63"/>
      <c r="C3" s="5" t="s">
        <v>37</v>
      </c>
      <c r="D3" s="5" t="s">
        <v>51</v>
      </c>
      <c r="E3" s="5" t="s">
        <v>65</v>
      </c>
      <c r="F3" s="5" t="s">
        <v>76</v>
      </c>
      <c r="G3" s="12">
        <v>40813</v>
      </c>
      <c r="H3" s="12">
        <v>41368</v>
      </c>
      <c r="I3" s="5">
        <f t="shared" si="0"/>
        <v>555</v>
      </c>
      <c r="J3" s="5">
        <f t="shared" si="1"/>
        <v>18.5</v>
      </c>
      <c r="K3" s="69"/>
      <c r="L3" s="69"/>
    </row>
    <row r="4" spans="1:12" ht="75" x14ac:dyDescent="0.25">
      <c r="A4" s="63"/>
      <c r="B4" s="63"/>
      <c r="C4" s="5" t="s">
        <v>38</v>
      </c>
      <c r="D4" s="5" t="s">
        <v>51</v>
      </c>
      <c r="E4" s="5" t="s">
        <v>65</v>
      </c>
      <c r="F4" s="5" t="s">
        <v>77</v>
      </c>
      <c r="G4" s="12">
        <v>41610</v>
      </c>
      <c r="H4" s="12">
        <v>42293</v>
      </c>
      <c r="I4" s="5">
        <f t="shared" si="0"/>
        <v>683</v>
      </c>
      <c r="J4" s="5">
        <f t="shared" si="1"/>
        <v>22.766666666666666</v>
      </c>
      <c r="K4" s="69"/>
      <c r="L4" s="69"/>
    </row>
    <row r="5" spans="1:12" ht="105" x14ac:dyDescent="0.25">
      <c r="A5" s="63"/>
      <c r="B5" s="63"/>
      <c r="C5" s="5" t="s">
        <v>39</v>
      </c>
      <c r="D5" s="5" t="s">
        <v>51</v>
      </c>
      <c r="E5" s="5" t="s">
        <v>65</v>
      </c>
      <c r="F5" s="5" t="s">
        <v>80</v>
      </c>
      <c r="G5" s="12">
        <v>40217</v>
      </c>
      <c r="H5" s="12">
        <v>40914</v>
      </c>
      <c r="I5" s="5">
        <f t="shared" si="0"/>
        <v>697</v>
      </c>
      <c r="J5" s="5">
        <f t="shared" si="1"/>
        <v>23.233333333333334</v>
      </c>
      <c r="K5" s="69"/>
      <c r="L5" s="69"/>
    </row>
    <row r="6" spans="1:12" ht="75" x14ac:dyDescent="0.25">
      <c r="A6" s="63"/>
      <c r="B6" s="63"/>
      <c r="C6" s="5" t="s">
        <v>40</v>
      </c>
      <c r="D6" s="5" t="s">
        <v>51</v>
      </c>
      <c r="E6" s="5" t="s">
        <v>65</v>
      </c>
      <c r="F6" s="5" t="s">
        <v>81</v>
      </c>
      <c r="G6" s="12">
        <v>40277</v>
      </c>
      <c r="H6" s="12">
        <v>41012</v>
      </c>
      <c r="I6" s="5">
        <f t="shared" si="0"/>
        <v>735</v>
      </c>
      <c r="J6" s="5">
        <f t="shared" si="1"/>
        <v>24.5</v>
      </c>
      <c r="K6" s="69"/>
      <c r="L6" s="69"/>
    </row>
    <row r="7" spans="1:12" ht="165" x14ac:dyDescent="0.25">
      <c r="A7" s="63"/>
      <c r="B7" s="63"/>
      <c r="C7" s="5" t="s">
        <v>41</v>
      </c>
      <c r="D7" s="5" t="s">
        <v>51</v>
      </c>
      <c r="E7" s="5" t="s">
        <v>65</v>
      </c>
      <c r="F7" s="5" t="s">
        <v>82</v>
      </c>
      <c r="G7" s="12">
        <v>41688</v>
      </c>
      <c r="H7" s="12">
        <v>42128</v>
      </c>
      <c r="I7" s="5">
        <f t="shared" si="0"/>
        <v>440</v>
      </c>
      <c r="J7" s="5">
        <f t="shared" si="1"/>
        <v>14.666666666666666</v>
      </c>
      <c r="K7" s="70"/>
      <c r="L7" s="70"/>
    </row>
    <row r="8" spans="1:12" x14ac:dyDescent="0.25">
      <c r="A8" s="6"/>
      <c r="B8" s="6"/>
      <c r="C8" s="6"/>
      <c r="D8" s="5"/>
      <c r="E8" s="6"/>
      <c r="F8" s="6"/>
      <c r="G8" s="6"/>
      <c r="H8" s="6"/>
      <c r="I8" s="5"/>
      <c r="J8" s="5"/>
      <c r="K8" s="6"/>
      <c r="L8" s="6"/>
    </row>
  </sheetData>
  <mergeCells count="4">
    <mergeCell ref="A2:A7"/>
    <mergeCell ref="B2:B7"/>
    <mergeCell ref="K2:K7"/>
    <mergeCell ref="L2:L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3" t="s">
        <v>25</v>
      </c>
      <c r="B2" s="63" t="s">
        <v>27</v>
      </c>
      <c r="C2" s="5" t="s">
        <v>28</v>
      </c>
      <c r="D2" s="5"/>
      <c r="E2" s="5"/>
      <c r="F2" s="5"/>
      <c r="G2" s="5"/>
      <c r="H2" s="5"/>
    </row>
    <row r="3" spans="1:8" ht="195" x14ac:dyDescent="0.25">
      <c r="A3" s="63"/>
      <c r="B3" s="63"/>
      <c r="C3" s="5" t="s">
        <v>29</v>
      </c>
      <c r="D3" s="5" t="s">
        <v>51</v>
      </c>
      <c r="E3" s="5" t="s">
        <v>52</v>
      </c>
      <c r="F3" s="5" t="s">
        <v>69</v>
      </c>
      <c r="G3" s="12">
        <v>43794</v>
      </c>
      <c r="H3" s="12">
        <v>44074</v>
      </c>
    </row>
    <row r="4" spans="1:8" ht="90" x14ac:dyDescent="0.25">
      <c r="A4" s="63"/>
      <c r="B4" s="63"/>
      <c r="C4" s="5" t="s">
        <v>30</v>
      </c>
      <c r="D4" s="5" t="s">
        <v>51</v>
      </c>
      <c r="E4" s="5" t="s">
        <v>52</v>
      </c>
      <c r="F4" s="5" t="s">
        <v>70</v>
      </c>
      <c r="G4" s="12">
        <v>43368</v>
      </c>
      <c r="H4" s="12">
        <v>44061</v>
      </c>
    </row>
    <row r="5" spans="1:8" ht="120" x14ac:dyDescent="0.25">
      <c r="A5" s="63"/>
      <c r="B5" s="63"/>
      <c r="C5" s="5" t="s">
        <v>31</v>
      </c>
      <c r="D5" s="5" t="s">
        <v>51</v>
      </c>
      <c r="E5" s="5" t="s">
        <v>52</v>
      </c>
      <c r="F5" s="5" t="s">
        <v>72</v>
      </c>
      <c r="G5" s="12">
        <v>43556</v>
      </c>
      <c r="H5" s="12">
        <v>44064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</sheetData>
  <mergeCells count="2">
    <mergeCell ref="A2:A5"/>
    <mergeCell ref="B2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Avaliação</vt:lpstr>
      <vt:lpstr>Planilha1</vt:lpstr>
      <vt:lpstr>Planilha8</vt:lpstr>
      <vt:lpstr>Planilha7</vt:lpstr>
      <vt:lpstr>Planilha6</vt:lpstr>
      <vt:lpstr>Planilha4</vt:lpstr>
      <vt:lpstr>Planilha2</vt:lpstr>
      <vt:lpstr>Planilha3</vt:lpstr>
      <vt:lpstr>Planilha5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RODRIGUES BRITO</cp:lastModifiedBy>
  <dcterms:created xsi:type="dcterms:W3CDTF">2021-05-31T17:37:32Z</dcterms:created>
  <dcterms:modified xsi:type="dcterms:W3CDTF">2024-02-27T17:32:13Z</dcterms:modified>
</cp:coreProperties>
</file>